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<sst xmlns="http://schemas.openxmlformats.org/spreadsheetml/2006/main" count="94" uniqueCount="81">
  <si>
    <t>Наименование показателя</t>
  </si>
  <si>
    <t>Код дохода по КД</t>
  </si>
  <si>
    <t>Доходы бюджета - ИТОГО</t>
  </si>
  <si>
    <t>НАЛОГОВЫЕ И НЕНАЛОГОВЫЕ ДОХОДЫ</t>
  </si>
  <si>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</si>
  <si>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</si>
  <si>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</si>
  <si>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</si>
  <si>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Расходы бюджета - ИТОГО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</si>
  <si>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</si>
  <si>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</si>
  <si>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</si>
  <si>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Мобилизационная и вневойсковая подготовка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</si>
  <si>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</si>
  <si>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</si>
  <si>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Культура</t>
  </si>
  <si>
    <t>Социальное обеспечение населения</t>
  </si>
  <si>
    <t>Результат исполнения бюджета (дефицит "--", профицит "+")</t>
  </si>
  <si>
    <t>Источники финансирования дефицита бюджетов - всего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</si>
  <si>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</si>
  <si>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</si>
  <si>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</si>
  <si>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Отклонение</t>
  </si>
  <si>
    <t>Причины отклонения</t>
  </si>
  <si>
    <t>Доходы бюджета</t>
  </si>
  <si>
    <t>Расходы бюджета</t>
  </si>
  <si>
    <t>Источники финансирования дефицита бюджета</t>
  </si>
  <si>
    <t>8  50  00000  00  0000  000</t>
  </si>
  <si>
    <t>1  00  00000  00  0000  000</t>
  </si>
  <si>
    <t>1  01  00000  00  0000  000</t>
  </si>
  <si>
    <t>1  06  00000  00  0000  000</t>
  </si>
  <si>
    <t>1  11  00000  00  0000  000</t>
  </si>
  <si>
    <t>2  00  00000  00  0000  000</t>
  </si>
  <si>
    <t>9600  0000000  000  000</t>
  </si>
  <si>
    <t>0102  0000000  000  000</t>
  </si>
  <si>
    <t>0104  0000000  000  000</t>
  </si>
  <si>
    <t>0505  0000000  000  000</t>
  </si>
  <si>
    <t>1003  0000000  000  000</t>
  </si>
  <si>
    <t>7900  0000000  000  000</t>
  </si>
  <si>
    <t>90  00  00  00  00  0000  000</t>
  </si>
  <si>
    <t>01  05  00  00  00  0000  000</t>
  </si>
  <si>
    <t>01  05  00  00  00  0000  500</t>
  </si>
  <si>
    <t>01  05  00  00  00  0000  600</t>
  </si>
  <si>
    <t>ИСТОЧНИКИ ВНУТРЕННЕГО ФИНАНСИРОВАНИЯ ДЕФИЦИТОВ  БЮДЖЕТОВ</t>
  </si>
  <si>
    <t>01  00  00  00  00  0000  000</t>
  </si>
  <si>
    <t>(тыс.руб.)</t>
  </si>
  <si>
    <t xml:space="preserve">ГОСУДАРСТВЕННАЯ ПОШЛИНА </t>
  </si>
  <si>
    <t>1  08  00000  00  0000  000</t>
  </si>
  <si>
    <t>0113  0000000  000  000</t>
  </si>
  <si>
    <t>310  0000000  000  000</t>
  </si>
  <si>
    <t>0412  0000000  000  000</t>
  </si>
  <si>
    <t>Национальная экономика</t>
  </si>
  <si>
    <t>Коммунальное хозяйство</t>
  </si>
  <si>
    <t>0502  0000000  000  000</t>
  </si>
  <si>
    <t>Массовый спорт</t>
  </si>
  <si>
    <t>1102  0000000  000  000</t>
  </si>
  <si>
    <t>Национальная безопасность и правоохранительная деятельность</t>
  </si>
  <si>
    <t>1001  0000000  000  000</t>
  </si>
  <si>
    <t>Социальное обеспечение населения (пенсия муниципальных служащих)</t>
  </si>
  <si>
    <t>0200  0000000  000  000</t>
  </si>
  <si>
    <t>по бюджету Некрасовского сельсовета Рыльского района</t>
  </si>
  <si>
    <t>ЕДИНЫЙ СЕЛЬСКОХОЗЯЙСТВЕННЫЙ НАЛОГ</t>
  </si>
  <si>
    <t xml:space="preserve">1   05 00000 00 0000 000  </t>
  </si>
  <si>
    <t>0400  0000000  000  000</t>
  </si>
  <si>
    <t>Благоустойство</t>
  </si>
  <si>
    <t>0503  0000000  000  000</t>
  </si>
  <si>
    <t>АКЦИЗЫ</t>
  </si>
  <si>
    <t xml:space="preserve">1   03 00000 00 0000 000  </t>
  </si>
  <si>
    <t>Ревизионная комиссия</t>
  </si>
  <si>
    <t>0106  0000000  000  000</t>
  </si>
  <si>
    <t>Резервный фонд</t>
  </si>
  <si>
    <t>0300  0000000  000  000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</si>
  <si>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</si>
  <si>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ДОХОДЫ ОТ ПРОЖАЖИ ЗЕМЕЛЬНЫХ УЧАСТКОВ НАХОДЯЩИХСЯ В СОБСТВЕННОСТИ СЕЛЬСКИХ ПОСЕЛЕНИЙ</t>
  </si>
  <si>
    <t>1  14  00000  00  0000  000</t>
  </si>
  <si>
    <t>0800  0000000  000  000</t>
  </si>
  <si>
    <t xml:space="preserve">Оценка ожидаемого исполнения бюджета на текущий  финансовый  2022 год </t>
  </si>
  <si>
    <t>Утверждено на 2022 г.</t>
  </si>
  <si>
    <t>Ожидаемое исполнение на 2022год</t>
  </si>
  <si>
    <t>Ожидаемое исполнение на 2022 год</t>
  </si>
  <si>
    <t>0111  0000000  000  000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</si>
</sst>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37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2" borderId="2" applyNumberFormat="0" applyAlignment="0" applyProtection="0"/>
    <xf numFmtId="0" fontId="28" fillId="2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15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0" borderId="7" applyNumberFormat="0" applyAlignment="0" applyProtection="0"/>
    <xf numFmtId="0" fontId="9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4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25" borderId="10" xfId="0" applyFont="1" applyFill="1" applyBorder="1" applyAlignment="1">
      <alignment wrapText="1"/>
    </xf>
    <xf numFmtId="4" fontId="3" fillId="0" borderId="13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4" xfId="0" applyFont="1" applyBorder="1" applyAlignment="1">
      <alignment wrapText="1"/>
    </xf>
    <xf numFmtId="4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 wrapText="1"/>
    </xf>
    <xf numFmtId="0" fontId="4" fillId="0" borderId="16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0" fontId="0" fillId="2" borderId="0" xfId="0" applyFill="1" applyAlignment="1">
      <alignment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49" fontId="3" fillId="2" borderId="0" xfId="0" applyNumberFormat="1" applyFont="1" applyFill="1" applyAlignment="1">
      <alignment horizontal="center"/>
    </xf>
    <xf numFmtId="49" fontId="3" fillId="25" borderId="11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" fontId="3" fillId="2" borderId="0" xfId="0" applyNumberFormat="1" applyFont="1" applyFill="1" applyAlignment="1">
      <alignment/>
    </xf>
    <xf numFmtId="172" fontId="3" fillId="25" borderId="11" xfId="0" applyNumberFormat="1" applyFont="1" applyFill="1" applyBorder="1" applyAlignment="1">
      <alignment/>
    </xf>
    <xf numFmtId="172" fontId="3" fillId="25" borderId="12" xfId="0" applyNumberFormat="1" applyFont="1" applyFill="1" applyBorder="1" applyAlignment="1">
      <alignment/>
    </xf>
    <xf numFmtId="172" fontId="3" fillId="0" borderId="14" xfId="0" applyNumberFormat="1" applyFont="1" applyBorder="1" applyAlignment="1">
      <alignment/>
    </xf>
    <xf numFmtId="172" fontId="3" fillId="0" borderId="15" xfId="0" applyNumberFormat="1" applyFont="1" applyBorder="1" applyAlignment="1">
      <alignment/>
    </xf>
    <xf numFmtId="172" fontId="3" fillId="0" borderId="11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172" fontId="3" fillId="2" borderId="15" xfId="0" applyNumberFormat="1" applyFont="1" applyFill="1" applyBorder="1" applyAlignment="1">
      <alignment/>
    </xf>
    <xf numFmtId="172" fontId="3" fillId="25" borderId="15" xfId="0" applyNumberFormat="1" applyFont="1" applyFill="1" applyBorder="1" applyAlignment="1">
      <alignment/>
    </xf>
    <xf numFmtId="172" fontId="3" fillId="2" borderId="0" xfId="0" applyNumberFormat="1" applyFont="1" applyFill="1" applyAlignment="1">
      <alignment/>
    </xf>
    <xf numFmtId="4" fontId="6" fillId="0" borderId="15" xfId="0" applyNumberFormat="1" applyFont="1" applyBorder="1" applyAlignment="1">
      <alignment wrapText="1"/>
    </xf>
    <xf numFmtId="4" fontId="1" fillId="0" borderId="15" xfId="0" applyNumberFormat="1" applyFont="1" applyBorder="1" applyAlignment="1">
      <alignment wrapText="1"/>
    </xf>
    <xf numFmtId="172" fontId="0" fillId="0" borderId="0" xfId="0" applyNumberFormat="1" applyAlignment="1">
      <alignment/>
    </xf>
    <xf numFmtId="4" fontId="3" fillId="0" borderId="15" xfId="0" applyNumberFormat="1" applyFont="1" applyBorder="1" applyAlignment="1">
      <alignment wrapText="1"/>
    </xf>
    <xf numFmtId="0" fontId="5" fillId="2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zoomScale="82" zoomScaleNormal="82" zoomScalePageLayoutView="0" workbookViewId="0" topLeftCell="A1">
      <selection activeCell="I29" sqref="I29"/>
    </sheetView>
  </sheetViews>
  <sheetFormatPr defaultColWidth="9.140625" defaultRowHeight="12"/>
  <cols>
    <col min="1" max="1" width="73.421875" style="2" customWidth="1"/>
    <col min="2" max="2" width="40.421875" style="19" customWidth="1"/>
    <col min="3" max="3" width="14.7109375" style="3" customWidth="1"/>
    <col min="4" max="4" width="18.140625" style="3" customWidth="1"/>
    <col min="5" max="5" width="17.00390625" style="3" customWidth="1"/>
    <col min="6" max="6" width="32.28125" style="3" customWidth="1"/>
  </cols>
  <sheetData>
    <row r="1" spans="1:6" s="20" customFormat="1" ht="21" customHeight="1">
      <c r="A1" s="44" t="s">
        <v>76</v>
      </c>
      <c r="B1" s="44"/>
      <c r="C1" s="44"/>
      <c r="D1" s="44"/>
      <c r="E1" s="44"/>
      <c r="F1" s="44"/>
    </row>
    <row r="2" spans="1:6" s="20" customFormat="1" ht="21" customHeight="1">
      <c r="A2" s="44" t="s">
        <v>60</v>
      </c>
      <c r="B2" s="44"/>
      <c r="C2" s="44"/>
      <c r="D2" s="44"/>
      <c r="E2" s="44"/>
      <c r="F2" s="44"/>
    </row>
    <row r="3" spans="1:6" s="20" customFormat="1" ht="15.75" thickBot="1">
      <c r="A3" s="21" t="s">
        <v>24</v>
      </c>
      <c r="B3" s="24"/>
      <c r="C3" s="30"/>
      <c r="D3" s="30"/>
      <c r="F3" s="22" t="s">
        <v>45</v>
      </c>
    </row>
    <row r="4" spans="1:6" s="1" customFormat="1" ht="48" thickBot="1">
      <c r="A4" s="4" t="s">
        <v>0</v>
      </c>
      <c r="B4" s="5" t="s">
        <v>1</v>
      </c>
      <c r="C4" s="6" t="s">
        <v>77</v>
      </c>
      <c r="D4" s="6" t="s">
        <v>78</v>
      </c>
      <c r="E4" s="7" t="s">
        <v>22</v>
      </c>
      <c r="F4" s="8" t="s">
        <v>23</v>
      </c>
    </row>
    <row r="5" spans="1:6" ht="15.75" thickBot="1">
      <c r="A5" s="9" t="s">
        <v>2</v>
      </c>
      <c r="B5" s="25" t="s">
        <v>27</v>
      </c>
      <c r="C5" s="31">
        <f>C6+C14</f>
        <v>7141.7</v>
      </c>
      <c r="D5" s="31">
        <f>D6+D14</f>
        <v>7141.7</v>
      </c>
      <c r="E5" s="32">
        <f>E6+E14</f>
        <v>0</v>
      </c>
      <c r="F5" s="10"/>
    </row>
    <row r="6" spans="1:6" ht="15.75" thickBot="1">
      <c r="A6" s="11" t="s">
        <v>3</v>
      </c>
      <c r="B6" s="26" t="s">
        <v>28</v>
      </c>
      <c r="C6" s="35">
        <v>2417.2</v>
      </c>
      <c r="D6" s="35">
        <v>2417.2</v>
      </c>
      <c r="E6" s="36">
        <f>SUM(E7:E12)</f>
        <v>0</v>
      </c>
      <c r="F6" s="10"/>
    </row>
    <row r="7" spans="1:6" ht="15">
      <c r="A7" s="12" t="s">
        <v>4</v>
      </c>
      <c r="B7" s="27" t="s">
        <v>29</v>
      </c>
      <c r="C7" s="33">
        <v>49.8</v>
      </c>
      <c r="D7" s="33">
        <v>49.8</v>
      </c>
      <c r="E7" s="33">
        <f aca="true" t="shared" si="0" ref="E7:E14">C7-D7</f>
        <v>0</v>
      </c>
      <c r="F7" s="13"/>
    </row>
    <row r="8" spans="1:6" ht="15" hidden="1">
      <c r="A8" s="12" t="s">
        <v>66</v>
      </c>
      <c r="B8" s="27" t="s">
        <v>67</v>
      </c>
      <c r="C8" s="33"/>
      <c r="D8" s="33"/>
      <c r="E8" s="33"/>
      <c r="F8" s="13"/>
    </row>
    <row r="9" spans="1:6" ht="15">
      <c r="A9" s="12" t="s">
        <v>61</v>
      </c>
      <c r="B9" s="27" t="s">
        <v>62</v>
      </c>
      <c r="C9" s="33">
        <v>700.5</v>
      </c>
      <c r="D9" s="33">
        <v>700.5</v>
      </c>
      <c r="E9" s="33"/>
      <c r="F9" s="13"/>
    </row>
    <row r="10" spans="1:6" ht="15">
      <c r="A10" s="14" t="s">
        <v>5</v>
      </c>
      <c r="B10" s="28" t="s">
        <v>30</v>
      </c>
      <c r="C10" s="34">
        <v>1606.5</v>
      </c>
      <c r="D10" s="34">
        <v>1606.5</v>
      </c>
      <c r="E10" s="34">
        <f t="shared" si="0"/>
        <v>0</v>
      </c>
      <c r="F10" s="40"/>
    </row>
    <row r="11" spans="1:6" ht="15">
      <c r="A11" s="14" t="s">
        <v>46</v>
      </c>
      <c r="B11" s="28" t="s">
        <v>47</v>
      </c>
      <c r="C11" s="34">
        <v>1</v>
      </c>
      <c r="D11" s="34">
        <v>1</v>
      </c>
      <c r="E11" s="34">
        <f t="shared" si="0"/>
        <v>0</v>
      </c>
      <c r="F11" s="40"/>
    </row>
    <row r="12" spans="1:6" ht="45">
      <c r="A12" s="14" t="s">
        <v>6</v>
      </c>
      <c r="B12" s="28" t="s">
        <v>31</v>
      </c>
      <c r="C12" s="37">
        <v>60</v>
      </c>
      <c r="D12" s="37">
        <v>60</v>
      </c>
      <c r="E12" s="34">
        <f t="shared" si="0"/>
        <v>0</v>
      </c>
      <c r="F12" s="40"/>
    </row>
    <row r="13" spans="1:6" ht="45">
      <c r="A13" s="14" t="s">
        <v>73</v>
      </c>
      <c r="B13" s="28" t="s">
        <v>74</v>
      </c>
      <c r="C13" s="37">
        <v>0</v>
      </c>
      <c r="D13" s="37">
        <v>0</v>
      </c>
      <c r="E13" s="34">
        <f t="shared" si="0"/>
        <v>0</v>
      </c>
      <c r="F13" s="40"/>
    </row>
    <row r="14" spans="1:6" ht="15">
      <c r="A14" s="14" t="s">
        <v>7</v>
      </c>
      <c r="B14" s="28" t="s">
        <v>32</v>
      </c>
      <c r="C14" s="34">
        <v>4724.5</v>
      </c>
      <c r="D14" s="34">
        <v>4724.5</v>
      </c>
      <c r="E14" s="34">
        <f t="shared" si="0"/>
        <v>0</v>
      </c>
      <c r="F14" s="13"/>
    </row>
    <row r="15" spans="1:6" s="23" customFormat="1" ht="15">
      <c r="A15" s="21"/>
      <c r="B15" s="24"/>
      <c r="C15" s="22"/>
      <c r="D15" s="22"/>
      <c r="E15" s="22"/>
      <c r="F15" s="22"/>
    </row>
    <row r="16" spans="1:6" s="23" customFormat="1" ht="15">
      <c r="A16" s="21" t="s">
        <v>25</v>
      </c>
      <c r="B16" s="24"/>
      <c r="C16" s="22"/>
      <c r="D16" s="39"/>
      <c r="E16" s="22"/>
      <c r="F16" s="22" t="s">
        <v>45</v>
      </c>
    </row>
    <row r="17" spans="1:10" s="1" customFormat="1" ht="48" thickBot="1">
      <c r="A17" s="15" t="s">
        <v>0</v>
      </c>
      <c r="B17" s="16" t="s">
        <v>1</v>
      </c>
      <c r="C17" s="15" t="s">
        <v>77</v>
      </c>
      <c r="D17" s="15" t="s">
        <v>79</v>
      </c>
      <c r="E17" s="15" t="s">
        <v>22</v>
      </c>
      <c r="F17" s="17" t="s">
        <v>23</v>
      </c>
      <c r="J17" s="1" t="s">
        <v>72</v>
      </c>
    </row>
    <row r="18" spans="1:8" ht="15.75" thickBot="1">
      <c r="A18" s="9" t="s">
        <v>8</v>
      </c>
      <c r="B18" s="25" t="s">
        <v>33</v>
      </c>
      <c r="C18" s="31">
        <f>C19+C20+C21+C22+C23+C24+C27+C28+C29+C30+C31+C32+C33+C34+C35</f>
        <v>11851.8</v>
      </c>
      <c r="D18" s="31">
        <f>D19+D20+D21+D22+D23+D24+D27+D28+D29+D30+D31+D32+D33+D34+D35</f>
        <v>11851.8</v>
      </c>
      <c r="E18" s="32">
        <f>SUM(E19:E35)</f>
        <v>0</v>
      </c>
      <c r="F18" s="10"/>
      <c r="H18" s="42"/>
    </row>
    <row r="19" spans="1:6" ht="30">
      <c r="A19" s="12" t="s">
        <v>9</v>
      </c>
      <c r="B19" s="27" t="s">
        <v>34</v>
      </c>
      <c r="C19" s="33">
        <v>374.2</v>
      </c>
      <c r="D19" s="33">
        <v>374.2</v>
      </c>
      <c r="E19" s="33">
        <f aca="true" t="shared" si="1" ref="E19:E35">C19-D19</f>
        <v>0</v>
      </c>
      <c r="F19" s="13"/>
    </row>
    <row r="20" spans="1:6" ht="60">
      <c r="A20" s="14" t="s">
        <v>10</v>
      </c>
      <c r="B20" s="28" t="s">
        <v>35</v>
      </c>
      <c r="C20" s="34">
        <v>1506.5</v>
      </c>
      <c r="D20" s="34">
        <v>1506.5</v>
      </c>
      <c r="E20" s="34">
        <f t="shared" si="1"/>
        <v>0</v>
      </c>
      <c r="F20" s="43"/>
    </row>
    <row r="21" spans="1:6" ht="15">
      <c r="A21" s="14" t="s">
        <v>68</v>
      </c>
      <c r="B21" s="28" t="s">
        <v>69</v>
      </c>
      <c r="C21" s="34">
        <v>52.7</v>
      </c>
      <c r="D21" s="34">
        <v>52.7</v>
      </c>
      <c r="E21" s="34">
        <f t="shared" si="1"/>
        <v>0</v>
      </c>
      <c r="F21" s="43"/>
    </row>
    <row r="22" spans="1:6" ht="15">
      <c r="A22" s="14" t="s">
        <v>70</v>
      </c>
      <c r="B22" s="28" t="s">
        <v>80</v>
      </c>
      <c r="C22" s="34">
        <v>6</v>
      </c>
      <c r="D22" s="34">
        <v>6</v>
      </c>
      <c r="E22" s="34">
        <f t="shared" si="1"/>
        <v>0</v>
      </c>
      <c r="F22" s="43"/>
    </row>
    <row r="23" spans="1:6" ht="15">
      <c r="A23" s="14" t="s">
        <v>11</v>
      </c>
      <c r="B23" s="28" t="s">
        <v>48</v>
      </c>
      <c r="C23" s="34">
        <v>1389.5</v>
      </c>
      <c r="D23" s="34">
        <v>1389.5</v>
      </c>
      <c r="E23" s="34">
        <f t="shared" si="1"/>
        <v>0</v>
      </c>
      <c r="F23" s="13"/>
    </row>
    <row r="24" spans="1:6" ht="20.25" customHeight="1">
      <c r="A24" s="14" t="s">
        <v>12</v>
      </c>
      <c r="B24" s="28" t="s">
        <v>59</v>
      </c>
      <c r="C24" s="34">
        <v>98</v>
      </c>
      <c r="D24" s="34">
        <v>98</v>
      </c>
      <c r="E24" s="34">
        <f t="shared" si="1"/>
        <v>0</v>
      </c>
      <c r="F24" s="41"/>
    </row>
    <row r="25" spans="1:6" ht="30" hidden="1">
      <c r="A25" s="14" t="s">
        <v>13</v>
      </c>
      <c r="B25" s="28" t="s">
        <v>49</v>
      </c>
      <c r="C25" s="34">
        <v>0</v>
      </c>
      <c r="D25" s="34">
        <v>0</v>
      </c>
      <c r="E25" s="34">
        <f t="shared" si="1"/>
        <v>0</v>
      </c>
      <c r="F25" s="13"/>
    </row>
    <row r="26" spans="1:6" ht="15" hidden="1">
      <c r="A26" s="14" t="s">
        <v>51</v>
      </c>
      <c r="B26" s="28" t="s">
        <v>50</v>
      </c>
      <c r="C26" s="34">
        <v>0</v>
      </c>
      <c r="D26" s="34">
        <v>0</v>
      </c>
      <c r="E26" s="34">
        <f t="shared" si="1"/>
        <v>0</v>
      </c>
      <c r="F26" s="13"/>
    </row>
    <row r="27" spans="1:6" ht="15">
      <c r="A27" s="14"/>
      <c r="B27" s="28" t="s">
        <v>71</v>
      </c>
      <c r="C27" s="34">
        <v>191</v>
      </c>
      <c r="D27" s="34">
        <v>191</v>
      </c>
      <c r="E27" s="34">
        <f t="shared" si="1"/>
        <v>0</v>
      </c>
      <c r="F27" s="13"/>
    </row>
    <row r="28" spans="1:6" ht="33" customHeight="1">
      <c r="A28" s="14" t="s">
        <v>56</v>
      </c>
      <c r="B28" s="28" t="s">
        <v>63</v>
      </c>
      <c r="C28" s="34">
        <v>1341</v>
      </c>
      <c r="D28" s="34">
        <v>1341</v>
      </c>
      <c r="E28" s="34">
        <f t="shared" si="1"/>
        <v>0</v>
      </c>
      <c r="F28" s="13"/>
    </row>
    <row r="29" spans="1:6" ht="15">
      <c r="A29" s="14" t="s">
        <v>52</v>
      </c>
      <c r="B29" s="28" t="s">
        <v>53</v>
      </c>
      <c r="C29" s="34">
        <v>994.9</v>
      </c>
      <c r="D29" s="34">
        <v>994.9</v>
      </c>
      <c r="E29" s="34">
        <f t="shared" si="1"/>
        <v>0</v>
      </c>
      <c r="F29" s="13"/>
    </row>
    <row r="30" spans="1:6" ht="15">
      <c r="A30" s="14" t="s">
        <v>64</v>
      </c>
      <c r="B30" s="28" t="s">
        <v>65</v>
      </c>
      <c r="C30" s="34">
        <v>3661.3</v>
      </c>
      <c r="D30" s="34">
        <v>3661.3</v>
      </c>
      <c r="E30" s="34">
        <f t="shared" si="1"/>
        <v>0</v>
      </c>
      <c r="F30" s="13"/>
    </row>
    <row r="31" spans="1:6" ht="30">
      <c r="A31" s="14" t="s">
        <v>14</v>
      </c>
      <c r="B31" s="28" t="s">
        <v>36</v>
      </c>
      <c r="C31" s="34">
        <v>0</v>
      </c>
      <c r="D31" s="34">
        <v>0</v>
      </c>
      <c r="E31" s="34">
        <f t="shared" si="1"/>
        <v>0</v>
      </c>
      <c r="F31" s="13"/>
    </row>
    <row r="32" spans="1:6" ht="15">
      <c r="A32" s="14" t="s">
        <v>15</v>
      </c>
      <c r="B32" s="28" t="s">
        <v>75</v>
      </c>
      <c r="C32" s="34">
        <v>2234.7</v>
      </c>
      <c r="D32" s="34">
        <v>2234.7</v>
      </c>
      <c r="E32" s="34">
        <f t="shared" si="1"/>
        <v>0</v>
      </c>
      <c r="F32" s="41"/>
    </row>
    <row r="33" spans="1:6" ht="15">
      <c r="A33" s="14" t="s">
        <v>54</v>
      </c>
      <c r="B33" s="28" t="s">
        <v>55</v>
      </c>
      <c r="C33" s="34">
        <v>2</v>
      </c>
      <c r="D33" s="34">
        <v>2</v>
      </c>
      <c r="E33" s="34">
        <f t="shared" si="1"/>
        <v>0</v>
      </c>
      <c r="F33" s="13"/>
    </row>
    <row r="34" spans="1:6" ht="30">
      <c r="A34" s="14" t="s">
        <v>58</v>
      </c>
      <c r="B34" s="28" t="s">
        <v>57</v>
      </c>
      <c r="C34" s="34">
        <v>0</v>
      </c>
      <c r="D34" s="34">
        <v>0</v>
      </c>
      <c r="E34" s="34">
        <f t="shared" si="1"/>
        <v>0</v>
      </c>
      <c r="F34" s="13"/>
    </row>
    <row r="35" spans="1:6" ht="71.25" customHeight="1" thickBot="1">
      <c r="A35" s="14" t="s">
        <v>16</v>
      </c>
      <c r="B35" s="28" t="s">
        <v>37</v>
      </c>
      <c r="C35" s="34">
        <v>0</v>
      </c>
      <c r="D35" s="34">
        <v>0</v>
      </c>
      <c r="E35" s="34">
        <f t="shared" si="1"/>
        <v>0</v>
      </c>
      <c r="F35" s="41"/>
    </row>
    <row r="36" spans="1:6" ht="30.75" thickBot="1">
      <c r="A36" s="9" t="s">
        <v>17</v>
      </c>
      <c r="B36" s="25" t="s">
        <v>38</v>
      </c>
      <c r="C36" s="31">
        <f>C5-C18</f>
        <v>-4710.099999999999</v>
      </c>
      <c r="D36" s="31">
        <f>D5-D18</f>
        <v>-4710.099999999999</v>
      </c>
      <c r="E36" s="32">
        <f>E5-E18</f>
        <v>0</v>
      </c>
      <c r="F36" s="10"/>
    </row>
    <row r="37" spans="1:6" s="23" customFormat="1" ht="15">
      <c r="A37" s="21"/>
      <c r="B37" s="24"/>
      <c r="C37" s="22"/>
      <c r="D37" s="22"/>
      <c r="E37" s="22"/>
      <c r="F37" s="22"/>
    </row>
    <row r="38" spans="1:6" s="23" customFormat="1" ht="15">
      <c r="A38" s="21" t="s">
        <v>26</v>
      </c>
      <c r="B38" s="24"/>
      <c r="C38" s="22"/>
      <c r="D38" s="22"/>
      <c r="E38" s="22"/>
      <c r="F38" s="22" t="s">
        <v>45</v>
      </c>
    </row>
    <row r="39" spans="1:6" s="1" customFormat="1" ht="47.25">
      <c r="A39" s="17" t="s">
        <v>0</v>
      </c>
      <c r="B39" s="18" t="s">
        <v>1</v>
      </c>
      <c r="C39" s="15" t="s">
        <v>77</v>
      </c>
      <c r="D39" s="15" t="s">
        <v>79</v>
      </c>
      <c r="E39" s="15" t="s">
        <v>22</v>
      </c>
      <c r="F39" s="17" t="s">
        <v>23</v>
      </c>
    </row>
    <row r="40" spans="1:6" ht="15">
      <c r="A40" s="14" t="s">
        <v>18</v>
      </c>
      <c r="B40" s="29" t="s">
        <v>39</v>
      </c>
      <c r="C40" s="38">
        <f>C41</f>
        <v>4710.099999999999</v>
      </c>
      <c r="D40" s="38">
        <f>D41</f>
        <v>4710.099999999999</v>
      </c>
      <c r="E40" s="38">
        <f>E41+E42</f>
        <v>0</v>
      </c>
      <c r="F40" s="10"/>
    </row>
    <row r="41" spans="1:6" ht="30">
      <c r="A41" s="14" t="s">
        <v>43</v>
      </c>
      <c r="B41" s="29" t="s">
        <v>44</v>
      </c>
      <c r="C41" s="38">
        <f>C42</f>
        <v>4710.099999999999</v>
      </c>
      <c r="D41" s="38">
        <f>D42</f>
        <v>4710.099999999999</v>
      </c>
      <c r="E41" s="38">
        <f>E42</f>
        <v>0</v>
      </c>
      <c r="F41" s="10"/>
    </row>
    <row r="42" spans="1:6" ht="30">
      <c r="A42" s="14" t="s">
        <v>19</v>
      </c>
      <c r="B42" s="29" t="s">
        <v>40</v>
      </c>
      <c r="C42" s="38">
        <f>C43+C44</f>
        <v>4710.099999999999</v>
      </c>
      <c r="D42" s="38">
        <f>D43+D44</f>
        <v>4710.099999999999</v>
      </c>
      <c r="E42" s="38">
        <f>E43+E44</f>
        <v>0</v>
      </c>
      <c r="F42" s="10"/>
    </row>
    <row r="43" spans="1:6" ht="15">
      <c r="A43" s="14" t="s">
        <v>20</v>
      </c>
      <c r="B43" s="29" t="s">
        <v>41</v>
      </c>
      <c r="C43" s="38">
        <f>-C5</f>
        <v>-7141.7</v>
      </c>
      <c r="D43" s="38">
        <f>-D5</f>
        <v>-7141.7</v>
      </c>
      <c r="E43" s="38">
        <f>-E5</f>
        <v>0</v>
      </c>
      <c r="F43" s="10"/>
    </row>
    <row r="44" spans="1:6" ht="15">
      <c r="A44" s="14" t="s">
        <v>21</v>
      </c>
      <c r="B44" s="29" t="s">
        <v>42</v>
      </c>
      <c r="C44" s="38">
        <f>C18</f>
        <v>11851.8</v>
      </c>
      <c r="D44" s="38">
        <f>D18</f>
        <v>11851.8</v>
      </c>
      <c r="E44" s="38">
        <f>E18</f>
        <v>0</v>
      </c>
      <c r="F44" s="10"/>
    </row>
  </sheetData>
  <sheetProtection/>
  <mergeCells count="2">
    <mergeCell ref="A1:F1"/>
    <mergeCell ref="A2:F2"/>
  </mergeCells>
  <printOptions/>
  <pageMargins left="0.39370078740157477" right="0.39370078740157477" top="1" bottom="1" header="0.5" footer="0.5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Подразделение по финансово-экономическим вопросам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D3</dc:creator>
  <cp:keywords/>
  <dc:description/>
  <cp:lastModifiedBy>NEKRASOVO</cp:lastModifiedBy>
  <cp:lastPrinted>2016-11-25T08:23:16Z</cp:lastPrinted>
  <dcterms:created xsi:type="dcterms:W3CDTF">2008-10-29T13:38:03Z</dcterms:created>
  <dcterms:modified xsi:type="dcterms:W3CDTF">2022-11-09T08:20:24Z</dcterms:modified>
  <cp:category/>
  <cp:version/>
  <cp:contentType/>
  <cp:contentStatus/>
</cp:coreProperties>
</file>